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371" windowWidth="15480" windowHeight="11640" activeTab="0"/>
  </bookViews>
  <sheets>
    <sheet name="Your data" sheetId="1" r:id="rId1"/>
    <sheet name="HELP" sheetId="2" r:id="rId2"/>
    <sheet name="Sheet3" sheetId="3" r:id="rId3"/>
  </sheets>
  <definedNames>
    <definedName name="_xlnm.Print_Area" localSheetId="0">'Your data'!$A$1:$AE$32</definedName>
  </definedNames>
  <calcPr fullCalcOnLoad="1"/>
</workbook>
</file>

<file path=xl/sharedStrings.xml><?xml version="1.0" encoding="utf-8"?>
<sst xmlns="http://schemas.openxmlformats.org/spreadsheetml/2006/main" count="150" uniqueCount="96">
  <si>
    <t>ELEC</t>
  </si>
  <si>
    <t>GAS</t>
  </si>
  <si>
    <t>OIL</t>
  </si>
  <si>
    <t>CARS</t>
  </si>
  <si>
    <t>PUBLIC</t>
  </si>
  <si>
    <t xml:space="preserve">AIR </t>
  </si>
  <si>
    <t>PETROL</t>
  </si>
  <si>
    <t>DIESEL</t>
  </si>
  <si>
    <t>TOTAL</t>
  </si>
  <si>
    <t>TRANS</t>
  </si>
  <si>
    <t>Tonnes</t>
  </si>
  <si>
    <t>household</t>
  </si>
  <si>
    <t>kg CO2</t>
  </si>
  <si>
    <t>Name</t>
  </si>
  <si>
    <t xml:space="preserve">Number </t>
  </si>
  <si>
    <t xml:space="preserve">of </t>
  </si>
  <si>
    <t>adults in</t>
  </si>
  <si>
    <t>FLIGHTS</t>
  </si>
  <si>
    <t>YEARLY DATA</t>
  </si>
  <si>
    <t>UK AVERAGE</t>
  </si>
  <si>
    <t>HELP</t>
  </si>
  <si>
    <t>ELEC, GAS and OIL</t>
  </si>
  <si>
    <t>PETROL CARS</t>
  </si>
  <si>
    <t>DIESEL CARS</t>
  </si>
  <si>
    <t>DRIVING STYLE</t>
  </si>
  <si>
    <t>Economical</t>
  </si>
  <si>
    <t>Normal</t>
  </si>
  <si>
    <t>Fast/Town</t>
  </si>
  <si>
    <t>4WD</t>
  </si>
  <si>
    <t>Saloon</t>
  </si>
  <si>
    <t>Small car</t>
  </si>
  <si>
    <t>Supermini</t>
  </si>
  <si>
    <t>If you cannot extract accurate elec and gas bill data - in kWh p.a. then cheat as follows</t>
  </si>
  <si>
    <t>Every £100 a year spent on GAS (inc VAT) is 1 tonne</t>
  </si>
  <si>
    <t>Insert your approximate tonnages in RHS block accordingly and leave kWh boxes blank</t>
  </si>
  <si>
    <t>kg/kWh</t>
  </si>
  <si>
    <t>kg/litre</t>
  </si>
  <si>
    <t>kg/mile</t>
  </si>
  <si>
    <t>CAR</t>
  </si>
  <si>
    <t>TRANSPORT</t>
  </si>
  <si>
    <t xml:space="preserve">PUBLIC </t>
  </si>
  <si>
    <t>Enter</t>
  </si>
  <si>
    <t>if known</t>
  </si>
  <si>
    <t>litres /yr</t>
  </si>
  <si>
    <t>kWh / yr</t>
  </si>
  <si>
    <t>children</t>
  </si>
  <si>
    <t>SHORT</t>
  </si>
  <si>
    <t>HAUL</t>
  </si>
  <si>
    <t>LONG</t>
  </si>
  <si>
    <t>miles /yr</t>
  </si>
  <si>
    <t>FACTORS USED</t>
  </si>
  <si>
    <t xml:space="preserve"> </t>
  </si>
  <si>
    <t>TAXI</t>
  </si>
  <si>
    <t>CO2</t>
  </si>
  <si>
    <t>equivalent</t>
  </si>
  <si>
    <t>CO2 e</t>
  </si>
  <si>
    <t>per adult</t>
  </si>
  <si>
    <t>FORCING FACTOR</t>
  </si>
  <si>
    <t>Your name</t>
  </si>
  <si>
    <t>Total</t>
  </si>
  <si>
    <t>in house</t>
  </si>
  <si>
    <t>inc</t>
  </si>
  <si>
    <t>DEFRA &amp; other sources</t>
  </si>
  <si>
    <t>EXAMPLE</t>
  </si>
  <si>
    <t>Dave Hampton</t>
  </si>
  <si>
    <t>AIR X 2.7</t>
  </si>
  <si>
    <t>AIR x 2.7</t>
  </si>
  <si>
    <t xml:space="preserve">This corrects for increased effect of CO2 </t>
  </si>
  <si>
    <t>N.B. AIRFLIGHT 'Forcing factor' is 2.7 to 3</t>
  </si>
  <si>
    <t xml:space="preserve">1. Enter your household data into the yellow cells… and your total carbon tonnages will be calculated on the right hand side </t>
  </si>
  <si>
    <r>
      <t>2. Enter totals for ALL members of family/household unit.  Your best r</t>
    </r>
    <r>
      <rPr>
        <b/>
        <i/>
        <sz val="11"/>
        <color indexed="9"/>
        <rFont val="Arial"/>
        <family val="2"/>
      </rPr>
      <t>ough guestimates are fine!</t>
    </r>
  </si>
  <si>
    <t>COAL</t>
  </si>
  <si>
    <t>tonne/yr</t>
  </si>
  <si>
    <t>kg/tonne</t>
  </si>
  <si>
    <t>kg/ltr</t>
  </si>
  <si>
    <t>(uk galls)</t>
  </si>
  <si>
    <t>ave mpg</t>
  </si>
  <si>
    <t>CONFUSED? - CLICK ON 'HELP' TAB BELOW</t>
  </si>
  <si>
    <t>3. EXCLUDE any travel that you MUST undertake for your business - (but INCLUDE COMMUTING)  The business should audit its own emissions.</t>
  </si>
  <si>
    <t xml:space="preserve">Every £200 a year spent on ELEC (inc VAT) is 1 tonne  </t>
  </si>
  <si>
    <t>hours/yr</t>
  </si>
  <si>
    <t>kg/hour</t>
  </si>
  <si>
    <t>short haul long haul</t>
  </si>
  <si>
    <t>long haul</t>
  </si>
  <si>
    <t>per flight</t>
  </si>
  <si>
    <t>is &lt; 6hrs</t>
  </si>
  <si>
    <t xml:space="preserve">is 6 and over </t>
  </si>
  <si>
    <t>© Carbon Coach Ltd</t>
  </si>
  <si>
    <t>THIS IS SET TO BE ABLE TO PRINT OUT ON ONE PAGE</t>
  </si>
  <si>
    <t>Acknowledgements: Bill Bordass, Max Fordham, Robin Nicholson all of The Edge. The Carbon Trust. The book  'How We Can Save the Planet', by Mayer Hillman, with Tina Fawcett (Penguin, £7.99)</t>
  </si>
  <si>
    <t>default 30</t>
  </si>
  <si>
    <t>default 40</t>
  </si>
  <si>
    <t>Assumptions:  Gas at 1.9p, electricity at 9p, standing charges and VAT included.</t>
  </si>
  <si>
    <t xml:space="preserve">Enter your data in the RHS block for Elec and Gas :  1 tonne = 1000 kilos.  </t>
  </si>
  <si>
    <t xml:space="preserve">Period / Year </t>
  </si>
  <si>
    <t xml:space="preserve">EDGE PLEDGE Carbon (CO2) Audit - Household Personal Footprint - First Cut!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</si>
</sst>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7">
    <font>
      <sz val="10"/>
      <name val="Arial"/>
      <family val="0"/>
    </font>
    <font>
      <sz val="20"/>
      <color indexed="9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20"/>
      <color indexed="9"/>
      <name val="Arial"/>
      <family val="2"/>
    </font>
    <font>
      <i/>
      <sz val="14"/>
      <color indexed="9"/>
      <name val="Arial"/>
      <family val="2"/>
    </font>
    <font>
      <i/>
      <sz val="12"/>
      <color indexed="9"/>
      <name val="Arial"/>
      <family val="2"/>
    </font>
    <font>
      <i/>
      <sz val="11"/>
      <color indexed="9"/>
      <name val="Arial"/>
      <family val="2"/>
    </font>
    <font>
      <i/>
      <sz val="10"/>
      <color indexed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i/>
      <sz val="10"/>
      <color indexed="61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i/>
      <sz val="9"/>
      <color indexed="6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3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7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" fontId="5" fillId="33" borderId="0" xfId="0" applyNumberFormat="1" applyFont="1" applyFill="1" applyAlignment="1">
      <alignment/>
    </xf>
    <xf numFmtId="170" fontId="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" fontId="9" fillId="33" borderId="0" xfId="0" applyNumberFormat="1" applyFont="1" applyFill="1" applyAlignment="1">
      <alignment/>
    </xf>
    <xf numFmtId="170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1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170" fontId="17" fillId="34" borderId="0" xfId="0" applyNumberFormat="1" applyFont="1" applyFill="1" applyAlignment="1">
      <alignment/>
    </xf>
    <xf numFmtId="170" fontId="13" fillId="34" borderId="0" xfId="0" applyNumberFormat="1" applyFont="1" applyFill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33" borderId="0" xfId="0" applyFont="1" applyFill="1" applyAlignment="1">
      <alignment/>
    </xf>
    <xf numFmtId="170" fontId="15" fillId="34" borderId="0" xfId="0" applyNumberFormat="1" applyFont="1" applyFill="1" applyAlignment="1">
      <alignment/>
    </xf>
    <xf numFmtId="170" fontId="15" fillId="34" borderId="0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33" borderId="0" xfId="0" applyFont="1" applyFill="1" applyBorder="1" applyAlignment="1">
      <alignment/>
    </xf>
    <xf numFmtId="170" fontId="15" fillId="34" borderId="10" xfId="0" applyNumberFormat="1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0" fillId="0" borderId="13" xfId="0" applyBorder="1" applyAlignment="1">
      <alignment/>
    </xf>
    <xf numFmtId="170" fontId="13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11" xfId="0" applyFont="1" applyFill="1" applyBorder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1" fontId="19" fillId="33" borderId="0" xfId="0" applyNumberFormat="1" applyFont="1" applyFill="1" applyAlignment="1">
      <alignment/>
    </xf>
    <xf numFmtId="170" fontId="21" fillId="33" borderId="0" xfId="0" applyNumberFormat="1" applyFont="1" applyFill="1" applyAlignment="1">
      <alignment/>
    </xf>
    <xf numFmtId="0" fontId="19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170" fontId="15" fillId="34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0" fontId="13" fillId="34" borderId="15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3" fillId="0" borderId="0" xfId="0" applyFont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" fontId="35" fillId="33" borderId="0" xfId="0" applyNumberFormat="1" applyFont="1" applyFill="1" applyAlignment="1">
      <alignment/>
    </xf>
    <xf numFmtId="0" fontId="36" fillId="33" borderId="0" xfId="0" applyFont="1" applyFill="1" applyAlignment="1">
      <alignment wrapText="1"/>
    </xf>
    <xf numFmtId="0" fontId="37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Border="1" applyAlignment="1">
      <alignment/>
    </xf>
    <xf numFmtId="170" fontId="38" fillId="34" borderId="0" xfId="0" applyNumberFormat="1" applyFont="1" applyFill="1" applyAlignment="1">
      <alignment/>
    </xf>
    <xf numFmtId="0" fontId="38" fillId="35" borderId="11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33" borderId="0" xfId="0" applyFont="1" applyFill="1" applyBorder="1" applyAlignment="1">
      <alignment/>
    </xf>
    <xf numFmtId="170" fontId="41" fillId="34" borderId="13" xfId="0" applyNumberFormat="1" applyFont="1" applyFill="1" applyBorder="1" applyAlignment="1">
      <alignment/>
    </xf>
    <xf numFmtId="0" fontId="41" fillId="35" borderId="11" xfId="0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23" fillId="38" borderId="15" xfId="0" applyFont="1" applyFill="1" applyBorder="1" applyAlignment="1">
      <alignment/>
    </xf>
    <xf numFmtId="0" fontId="34" fillId="38" borderId="15" xfId="0" applyFont="1" applyFill="1" applyBorder="1" applyAlignment="1">
      <alignment/>
    </xf>
    <xf numFmtId="0" fontId="23" fillId="38" borderId="18" xfId="0" applyFont="1" applyFill="1" applyBorder="1" applyAlignment="1">
      <alignment/>
    </xf>
    <xf numFmtId="0" fontId="36" fillId="38" borderId="19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4" fillId="36" borderId="0" xfId="0" applyFont="1" applyFill="1" applyAlignment="1">
      <alignment/>
    </xf>
    <xf numFmtId="3" fontId="14" fillId="36" borderId="0" xfId="0" applyNumberFormat="1" applyFont="1" applyFill="1" applyAlignment="1">
      <alignment/>
    </xf>
    <xf numFmtId="0" fontId="14" fillId="36" borderId="10" xfId="0" applyFont="1" applyFill="1" applyBorder="1" applyAlignment="1">
      <alignment/>
    </xf>
    <xf numFmtId="0" fontId="14" fillId="36" borderId="12" xfId="0" applyFont="1" applyFill="1" applyBorder="1" applyAlignment="1">
      <alignment/>
    </xf>
    <xf numFmtId="3" fontId="14" fillId="36" borderId="10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3" fontId="0" fillId="36" borderId="13" xfId="0" applyNumberFormat="1" applyFill="1" applyBorder="1" applyAlignment="1">
      <alignment/>
    </xf>
    <xf numFmtId="0" fontId="38" fillId="36" borderId="20" xfId="0" applyFont="1" applyFill="1" applyBorder="1" applyAlignment="1">
      <alignment horizontal="center"/>
    </xf>
    <xf numFmtId="0" fontId="38" fillId="36" borderId="11" xfId="0" applyFont="1" applyFill="1" applyBorder="1" applyAlignment="1">
      <alignment/>
    </xf>
    <xf numFmtId="0" fontId="38" fillId="36" borderId="0" xfId="0" applyFont="1" applyFill="1" applyAlignment="1">
      <alignment/>
    </xf>
    <xf numFmtId="0" fontId="0" fillId="36" borderId="14" xfId="0" applyFill="1" applyBorder="1" applyAlignment="1">
      <alignment/>
    </xf>
    <xf numFmtId="0" fontId="0" fillId="36" borderId="13" xfId="0" applyFill="1" applyBorder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170" fontId="45" fillId="34" borderId="0" xfId="0" applyNumberFormat="1" applyFont="1" applyFill="1" applyAlignment="1">
      <alignment/>
    </xf>
    <xf numFmtId="0" fontId="44" fillId="35" borderId="1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4" fillId="36" borderId="0" xfId="0" applyFont="1" applyFill="1" applyBorder="1" applyAlignment="1">
      <alignment/>
    </xf>
    <xf numFmtId="3" fontId="14" fillId="36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6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16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7" xfId="0" applyFont="1" applyBorder="1" applyAlignment="1">
      <alignment/>
    </xf>
    <xf numFmtId="0" fontId="42" fillId="0" borderId="17" xfId="0" applyFont="1" applyBorder="1" applyAlignment="1">
      <alignment/>
    </xf>
    <xf numFmtId="0" fontId="0" fillId="0" borderId="18" xfId="0" applyBorder="1" applyAlignment="1">
      <alignment/>
    </xf>
    <xf numFmtId="0" fontId="16" fillId="36" borderId="20" xfId="0" applyFont="1" applyFill="1" applyBorder="1" applyAlignment="1">
      <alignment/>
    </xf>
    <xf numFmtId="0" fontId="14" fillId="36" borderId="22" xfId="0" applyFont="1" applyFill="1" applyBorder="1" applyAlignment="1">
      <alignment/>
    </xf>
    <xf numFmtId="0" fontId="0" fillId="0" borderId="20" xfId="0" applyBorder="1" applyAlignment="1">
      <alignment/>
    </xf>
    <xf numFmtId="0" fontId="39" fillId="36" borderId="20" xfId="0" applyFont="1" applyFill="1" applyBorder="1" applyAlignment="1">
      <alignment horizontal="center"/>
    </xf>
    <xf numFmtId="0" fontId="38" fillId="36" borderId="17" xfId="0" applyFont="1" applyFill="1" applyBorder="1" applyAlignment="1">
      <alignment horizontal="left"/>
    </xf>
    <xf numFmtId="0" fontId="47" fillId="34" borderId="23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47" fillId="34" borderId="24" xfId="0" applyFont="1" applyFill="1" applyBorder="1" applyAlignment="1">
      <alignment/>
    </xf>
    <xf numFmtId="0" fontId="47" fillId="34" borderId="25" xfId="0" applyFont="1" applyFill="1" applyBorder="1" applyAlignment="1">
      <alignment/>
    </xf>
    <xf numFmtId="0" fontId="48" fillId="34" borderId="25" xfId="0" applyFont="1" applyFill="1" applyBorder="1" applyAlignment="1">
      <alignment/>
    </xf>
    <xf numFmtId="0" fontId="47" fillId="34" borderId="26" xfId="0" applyFont="1" applyFill="1" applyBorder="1" applyAlignment="1">
      <alignment/>
    </xf>
    <xf numFmtId="0" fontId="38" fillId="0" borderId="15" xfId="0" applyFont="1" applyBorder="1" applyAlignment="1">
      <alignment/>
    </xf>
    <xf numFmtId="1" fontId="10" fillId="33" borderId="0" xfId="0" applyNumberFormat="1" applyFont="1" applyFill="1" applyAlignment="1">
      <alignment/>
    </xf>
    <xf numFmtId="1" fontId="10" fillId="33" borderId="16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1" fontId="10" fillId="33" borderId="15" xfId="0" applyNumberFormat="1" applyFont="1" applyFill="1" applyBorder="1" applyAlignment="1">
      <alignment/>
    </xf>
    <xf numFmtId="1" fontId="9" fillId="33" borderId="18" xfId="0" applyNumberFormat="1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3" fillId="33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16" fillId="0" borderId="24" xfId="0" applyFont="1" applyBorder="1" applyAlignment="1">
      <alignment/>
    </xf>
    <xf numFmtId="0" fontId="31" fillId="0" borderId="26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7" xfId="0" applyFont="1" applyBorder="1" applyAlignment="1">
      <alignment/>
    </xf>
    <xf numFmtId="0" fontId="4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2" fillId="36" borderId="20" xfId="0" applyFont="1" applyFill="1" applyBorder="1" applyAlignment="1">
      <alignment/>
    </xf>
    <xf numFmtId="0" fontId="32" fillId="36" borderId="22" xfId="0" applyFont="1" applyFill="1" applyBorder="1" applyAlignment="1">
      <alignment/>
    </xf>
    <xf numFmtId="0" fontId="33" fillId="0" borderId="20" xfId="0" applyFont="1" applyBorder="1" applyAlignment="1">
      <alignment/>
    </xf>
    <xf numFmtId="0" fontId="0" fillId="0" borderId="14" xfId="0" applyBorder="1" applyAlignment="1">
      <alignment/>
    </xf>
    <xf numFmtId="0" fontId="33" fillId="0" borderId="17" xfId="0" applyFont="1" applyBorder="1" applyAlignment="1">
      <alignment/>
    </xf>
    <xf numFmtId="0" fontId="0" fillId="36" borderId="11" xfId="0" applyFill="1" applyBorder="1" applyAlignment="1">
      <alignment/>
    </xf>
    <xf numFmtId="0" fontId="33" fillId="36" borderId="20" xfId="0" applyFont="1" applyFill="1" applyBorder="1" applyAlignment="1">
      <alignment/>
    </xf>
    <xf numFmtId="0" fontId="40" fillId="36" borderId="20" xfId="0" applyFont="1" applyFill="1" applyBorder="1" applyAlignment="1">
      <alignment/>
    </xf>
    <xf numFmtId="0" fontId="33" fillId="36" borderId="17" xfId="0" applyFont="1" applyFill="1" applyBorder="1" applyAlignment="1">
      <alignment/>
    </xf>
    <xf numFmtId="0" fontId="16" fillId="0" borderId="26" xfId="0" applyFont="1" applyBorder="1" applyAlignment="1">
      <alignment/>
    </xf>
    <xf numFmtId="0" fontId="41" fillId="0" borderId="17" xfId="0" applyFont="1" applyBorder="1" applyAlignment="1">
      <alignment/>
    </xf>
    <xf numFmtId="0" fontId="14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38" fillId="36" borderId="2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32" fillId="36" borderId="20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32" fillId="36" borderId="2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33" fillId="36" borderId="20" xfId="0" applyFont="1" applyFill="1" applyBorder="1" applyAlignment="1">
      <alignment horizontal="center"/>
    </xf>
    <xf numFmtId="0" fontId="38" fillId="36" borderId="11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33" fillId="36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 quotePrefix="1">
      <alignment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  <xf numFmtId="0" fontId="23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23" fillId="0" borderId="0" xfId="0" applyNumberFormat="1" applyFont="1" applyFill="1" applyAlignment="1">
      <alignment/>
    </xf>
    <xf numFmtId="0" fontId="44" fillId="39" borderId="20" xfId="0" applyFont="1" applyFill="1" applyBorder="1" applyAlignment="1">
      <alignment/>
    </xf>
    <xf numFmtId="0" fontId="45" fillId="39" borderId="11" xfId="0" applyFont="1" applyFill="1" applyBorder="1" applyAlignment="1">
      <alignment horizontal="center"/>
    </xf>
    <xf numFmtId="0" fontId="46" fillId="39" borderId="20" xfId="0" applyFont="1" applyFill="1" applyBorder="1" applyAlignment="1">
      <alignment horizontal="center"/>
    </xf>
    <xf numFmtId="0" fontId="45" fillId="39" borderId="11" xfId="0" applyFont="1" applyFill="1" applyBorder="1" applyAlignment="1">
      <alignment/>
    </xf>
    <xf numFmtId="0" fontId="45" fillId="39" borderId="20" xfId="0" applyFont="1" applyFill="1" applyBorder="1" applyAlignment="1">
      <alignment/>
    </xf>
    <xf numFmtId="0" fontId="45" fillId="39" borderId="0" xfId="0" applyFont="1" applyFill="1" applyAlignment="1">
      <alignment/>
    </xf>
    <xf numFmtId="0" fontId="46" fillId="39" borderId="20" xfId="0" applyFont="1" applyFill="1" applyBorder="1" applyAlignment="1">
      <alignment/>
    </xf>
    <xf numFmtId="0" fontId="86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93"/>
  <sheetViews>
    <sheetView tabSelected="1" zoomScale="75" zoomScaleNormal="75" zoomScalePageLayoutView="0" workbookViewId="0" topLeftCell="A1">
      <selection activeCell="A35" sqref="A35"/>
    </sheetView>
  </sheetViews>
  <sheetFormatPr defaultColWidth="8.8515625" defaultRowHeight="12.75"/>
  <cols>
    <col min="1" max="1" width="2.57421875" style="25" customWidth="1"/>
    <col min="2" max="2" width="15.8515625" style="0" customWidth="1"/>
    <col min="3" max="3" width="8.8515625" style="24" customWidth="1"/>
    <col min="4" max="4" width="6.8515625" style="91" customWidth="1"/>
    <col min="5" max="5" width="7.421875" style="0" customWidth="1"/>
    <col min="6" max="7" width="7.7109375" style="0" customWidth="1"/>
    <col min="8" max="8" width="6.8515625" style="0" customWidth="1"/>
    <col min="9" max="9" width="8.8515625" style="0" customWidth="1"/>
    <col min="10" max="10" width="7.57421875" style="86" customWidth="1"/>
    <col min="11" max="11" width="8.28125" style="0" customWidth="1"/>
    <col min="12" max="12" width="7.8515625" style="86" customWidth="1"/>
    <col min="13" max="13" width="7.8515625" style="0" customWidth="1"/>
    <col min="14" max="14" width="7.140625" style="0" customWidth="1"/>
    <col min="15" max="16" width="8.421875" style="0" customWidth="1"/>
    <col min="17" max="17" width="2.8515625" style="25" customWidth="1"/>
    <col min="18" max="22" width="7.28125" style="0" customWidth="1"/>
    <col min="23" max="23" width="8.00390625" style="0" customWidth="1"/>
    <col min="24" max="24" width="8.140625" style="0" customWidth="1"/>
    <col min="25" max="27" width="7.28125" style="0" customWidth="1"/>
    <col min="28" max="28" width="2.421875" style="25" customWidth="1"/>
    <col min="29" max="29" width="8.57421875" style="31" customWidth="1"/>
    <col min="30" max="30" width="8.28125" style="31" customWidth="1"/>
    <col min="31" max="31" width="2.7109375" style="25" customWidth="1"/>
    <col min="32" max="32" width="9.140625" style="49" customWidth="1"/>
  </cols>
  <sheetData>
    <row r="1" spans="2:75" s="1" customFormat="1" ht="26.25">
      <c r="B1" s="244" t="s">
        <v>95</v>
      </c>
      <c r="C1" s="23"/>
      <c r="D1" s="87"/>
      <c r="E1" s="2"/>
      <c r="J1" s="82"/>
      <c r="L1" s="82"/>
      <c r="P1" s="133"/>
      <c r="Q1" s="134"/>
      <c r="U1" s="94" t="s">
        <v>87</v>
      </c>
      <c r="W1" s="6"/>
      <c r="X1" s="3"/>
      <c r="Y1" s="3"/>
      <c r="Z1" s="3"/>
      <c r="AA1" s="3"/>
      <c r="AB1" s="3"/>
      <c r="AC1" s="4"/>
      <c r="AD1" s="4"/>
      <c r="AF1" s="43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</row>
    <row r="2" spans="2:75" s="6" customFormat="1" ht="18.75">
      <c r="B2" s="5"/>
      <c r="C2" s="27"/>
      <c r="D2" s="88"/>
      <c r="E2" s="7"/>
      <c r="J2" s="83"/>
      <c r="L2" s="83"/>
      <c r="P2" s="8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F2" s="44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</row>
    <row r="3" spans="2:75" s="11" customFormat="1" ht="15">
      <c r="B3" s="162" t="s">
        <v>88</v>
      </c>
      <c r="C3" s="163"/>
      <c r="D3" s="164"/>
      <c r="E3" s="165"/>
      <c r="F3" s="165"/>
      <c r="G3" s="163"/>
      <c r="H3" s="227"/>
      <c r="J3" s="84"/>
      <c r="L3" s="84"/>
      <c r="P3" s="15"/>
      <c r="Q3" s="16"/>
      <c r="R3" s="17"/>
      <c r="X3" s="13"/>
      <c r="Y3" s="13"/>
      <c r="Z3" s="13"/>
      <c r="AA3" s="13"/>
      <c r="AB3" s="13"/>
      <c r="AC3" s="14"/>
      <c r="AD3" s="14"/>
      <c r="AF3" s="45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</row>
    <row r="4" spans="2:75" s="11" customFormat="1" ht="15.75">
      <c r="B4" s="26"/>
      <c r="C4" s="16"/>
      <c r="D4" s="89"/>
      <c r="E4" s="12"/>
      <c r="J4" s="84"/>
      <c r="L4" s="84"/>
      <c r="P4" s="15"/>
      <c r="Q4" s="16"/>
      <c r="R4" s="17"/>
      <c r="S4" s="105"/>
      <c r="T4" s="161"/>
      <c r="U4" s="161"/>
      <c r="V4" s="13"/>
      <c r="W4" s="13"/>
      <c r="X4" s="13"/>
      <c r="Y4" s="13"/>
      <c r="Z4" s="13"/>
      <c r="AA4" s="13"/>
      <c r="AB4" s="13"/>
      <c r="AC4" s="14"/>
      <c r="AD4" s="14"/>
      <c r="AF4" s="45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</row>
    <row r="5" spans="2:75" s="67" customFormat="1" ht="15">
      <c r="B5" s="243" t="s">
        <v>69</v>
      </c>
      <c r="C5" s="65"/>
      <c r="D5" s="90"/>
      <c r="E5" s="66"/>
      <c r="J5" s="85"/>
      <c r="L5" s="85"/>
      <c r="P5" s="72"/>
      <c r="Q5" s="73"/>
      <c r="R5" s="74"/>
      <c r="S5" s="68"/>
      <c r="T5" s="68"/>
      <c r="U5" s="68"/>
      <c r="V5" s="68"/>
      <c r="W5" s="68"/>
      <c r="X5" s="68"/>
      <c r="Y5" s="68"/>
      <c r="Z5" s="68"/>
      <c r="AA5" s="68"/>
      <c r="AB5" s="68"/>
      <c r="AC5" s="69"/>
      <c r="AD5" s="69"/>
      <c r="AF5" s="70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</row>
    <row r="6" spans="2:75" s="67" customFormat="1" ht="15">
      <c r="B6" s="64" t="s">
        <v>70</v>
      </c>
      <c r="C6" s="65"/>
      <c r="D6" s="90"/>
      <c r="E6" s="66"/>
      <c r="J6" s="85"/>
      <c r="L6" s="85"/>
      <c r="P6" s="72"/>
      <c r="Q6" s="73"/>
      <c r="R6" s="74"/>
      <c r="S6" s="68"/>
      <c r="T6" s="68"/>
      <c r="U6" s="68"/>
      <c r="V6" s="68"/>
      <c r="W6" s="68"/>
      <c r="X6" s="68"/>
      <c r="Y6" s="68"/>
      <c r="Z6" s="68"/>
      <c r="AA6" s="68"/>
      <c r="AB6" s="68"/>
      <c r="AC6" s="69"/>
      <c r="AD6" s="69"/>
      <c r="AF6" s="70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</row>
    <row r="7" spans="2:75" s="67" customFormat="1" ht="15">
      <c r="B7" s="64" t="s">
        <v>78</v>
      </c>
      <c r="C7" s="65"/>
      <c r="D7" s="90"/>
      <c r="E7" s="66"/>
      <c r="J7" s="85"/>
      <c r="L7" s="85"/>
      <c r="P7" s="72"/>
      <c r="Q7" s="73"/>
      <c r="R7" s="74"/>
      <c r="S7" s="68"/>
      <c r="T7" s="92"/>
      <c r="U7" s="92"/>
      <c r="V7" s="68"/>
      <c r="W7" s="68"/>
      <c r="X7" s="68"/>
      <c r="Y7" s="68"/>
      <c r="Z7" s="68"/>
      <c r="AA7" s="68"/>
      <c r="AB7" s="68"/>
      <c r="AC7" s="69"/>
      <c r="AD7" s="69"/>
      <c r="AF7" s="70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</row>
    <row r="8" spans="2:75" s="11" customFormat="1" ht="15">
      <c r="B8" s="93" t="s">
        <v>51</v>
      </c>
      <c r="C8" s="16"/>
      <c r="D8" s="89"/>
      <c r="E8" s="12"/>
      <c r="J8" s="84"/>
      <c r="L8" s="84"/>
      <c r="P8" s="15"/>
      <c r="R8" s="17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4"/>
      <c r="AF8" s="45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</row>
    <row r="9" spans="2:75" s="18" customFormat="1" ht="13.5" thickBot="1">
      <c r="B9" s="132" t="s">
        <v>89</v>
      </c>
      <c r="C9" s="20"/>
      <c r="D9" s="183"/>
      <c r="E9" s="206"/>
      <c r="F9" s="20"/>
      <c r="G9" s="32"/>
      <c r="H9" s="32"/>
      <c r="I9" s="20"/>
      <c r="J9" s="183"/>
      <c r="K9" s="20"/>
      <c r="L9" s="183"/>
      <c r="M9" s="20"/>
      <c r="N9" s="20"/>
      <c r="O9" s="32"/>
      <c r="P9" s="33"/>
      <c r="Q9" s="20"/>
      <c r="R9" s="34"/>
      <c r="S9" s="34"/>
      <c r="T9" s="34"/>
      <c r="U9" s="34"/>
      <c r="V9" s="34"/>
      <c r="W9" s="34"/>
      <c r="X9" s="34"/>
      <c r="Y9" s="34"/>
      <c r="Z9" s="34"/>
      <c r="AA9" s="34"/>
      <c r="AB9" s="19"/>
      <c r="AC9" s="35"/>
      <c r="AD9" s="35"/>
      <c r="AE9" s="20"/>
      <c r="AF9" s="46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</row>
    <row r="10" spans="1:32" s="28" customFormat="1" ht="12">
      <c r="A10" s="56"/>
      <c r="B10" s="141" t="s">
        <v>18</v>
      </c>
      <c r="C10" s="184" t="s">
        <v>14</v>
      </c>
      <c r="D10" s="185" t="s">
        <v>59</v>
      </c>
      <c r="E10" s="184" t="s">
        <v>0</v>
      </c>
      <c r="F10" s="200" t="s">
        <v>1</v>
      </c>
      <c r="G10" s="28" t="s">
        <v>2</v>
      </c>
      <c r="H10" s="28" t="s">
        <v>71</v>
      </c>
      <c r="I10" s="184" t="s">
        <v>3</v>
      </c>
      <c r="J10" s="185" t="s">
        <v>41</v>
      </c>
      <c r="K10" s="184" t="s">
        <v>3</v>
      </c>
      <c r="L10" s="185" t="s">
        <v>41</v>
      </c>
      <c r="M10" s="184" t="s">
        <v>4</v>
      </c>
      <c r="N10" s="200" t="s">
        <v>52</v>
      </c>
      <c r="O10" s="28" t="s">
        <v>5</v>
      </c>
      <c r="P10" s="28" t="s">
        <v>5</v>
      </c>
      <c r="Q10" s="56"/>
      <c r="R10" s="135" t="s">
        <v>0</v>
      </c>
      <c r="S10" s="28" t="s">
        <v>1</v>
      </c>
      <c r="T10" s="28" t="s">
        <v>2</v>
      </c>
      <c r="U10" s="28" t="s">
        <v>71</v>
      </c>
      <c r="V10" s="28" t="s">
        <v>6</v>
      </c>
      <c r="W10" s="28" t="s">
        <v>7</v>
      </c>
      <c r="X10" s="28" t="s">
        <v>40</v>
      </c>
      <c r="Y10" s="28" t="s">
        <v>52</v>
      </c>
      <c r="Z10" s="28" t="s">
        <v>5</v>
      </c>
      <c r="AA10" s="28" t="s">
        <v>5</v>
      </c>
      <c r="AB10" s="29"/>
      <c r="AC10" s="30" t="s">
        <v>8</v>
      </c>
      <c r="AD10" s="30" t="s">
        <v>8</v>
      </c>
      <c r="AE10" s="56"/>
      <c r="AF10" s="47"/>
    </row>
    <row r="11" spans="1:32" s="21" customFormat="1" ht="12">
      <c r="A11" s="41"/>
      <c r="B11" s="142"/>
      <c r="C11" s="36" t="s">
        <v>15</v>
      </c>
      <c r="D11" s="186" t="s">
        <v>60</v>
      </c>
      <c r="E11" s="36"/>
      <c r="F11" s="142"/>
      <c r="I11" s="36" t="s">
        <v>6</v>
      </c>
      <c r="J11" s="186" t="s">
        <v>76</v>
      </c>
      <c r="K11" s="36" t="s">
        <v>7</v>
      </c>
      <c r="L11" s="186" t="s">
        <v>76</v>
      </c>
      <c r="M11" s="36" t="s">
        <v>9</v>
      </c>
      <c r="N11" s="142"/>
      <c r="O11" s="21" t="s">
        <v>46</v>
      </c>
      <c r="P11" s="21" t="s">
        <v>48</v>
      </c>
      <c r="Q11" s="41"/>
      <c r="R11" s="54"/>
      <c r="V11" s="28" t="s">
        <v>38</v>
      </c>
      <c r="W11" s="28" t="s">
        <v>38</v>
      </c>
      <c r="X11" s="28" t="s">
        <v>39</v>
      </c>
      <c r="Y11" s="28"/>
      <c r="Z11" s="28" t="s">
        <v>17</v>
      </c>
      <c r="AA11" s="28" t="s">
        <v>17</v>
      </c>
      <c r="AB11" s="37"/>
      <c r="AC11" s="38" t="s">
        <v>10</v>
      </c>
      <c r="AD11" s="38" t="s">
        <v>10</v>
      </c>
      <c r="AE11" s="41"/>
      <c r="AF11" s="48"/>
    </row>
    <row r="12" spans="1:153" s="21" customFormat="1" ht="12">
      <c r="A12" s="41"/>
      <c r="B12" s="142"/>
      <c r="C12" s="36" t="s">
        <v>16</v>
      </c>
      <c r="D12" s="186" t="s">
        <v>61</v>
      </c>
      <c r="E12" s="36" t="s">
        <v>0</v>
      </c>
      <c r="F12" s="142" t="s">
        <v>1</v>
      </c>
      <c r="G12" s="21" t="s">
        <v>2</v>
      </c>
      <c r="H12" s="21" t="s">
        <v>71</v>
      </c>
      <c r="I12" s="36"/>
      <c r="J12" s="186" t="s">
        <v>75</v>
      </c>
      <c r="K12" s="36"/>
      <c r="L12" s="186" t="s">
        <v>75</v>
      </c>
      <c r="M12" s="36"/>
      <c r="N12" s="142"/>
      <c r="O12" s="21" t="s">
        <v>47</v>
      </c>
      <c r="P12" s="21" t="s">
        <v>47</v>
      </c>
      <c r="Q12" s="41"/>
      <c r="R12" s="54"/>
      <c r="Z12" s="21" t="s">
        <v>46</v>
      </c>
      <c r="AA12" s="21" t="s">
        <v>48</v>
      </c>
      <c r="AB12" s="37"/>
      <c r="AC12" s="39" t="s">
        <v>53</v>
      </c>
      <c r="AD12" s="39" t="s">
        <v>55</v>
      </c>
      <c r="AE12" s="41"/>
      <c r="AF12" s="48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</row>
    <row r="13" spans="1:153" s="22" customFormat="1" ht="12.75" thickBot="1">
      <c r="A13" s="41"/>
      <c r="B13" s="143" t="s">
        <v>13</v>
      </c>
      <c r="C13" s="40" t="s">
        <v>11</v>
      </c>
      <c r="D13" s="187" t="s">
        <v>45</v>
      </c>
      <c r="E13" s="40" t="s">
        <v>44</v>
      </c>
      <c r="F13" s="143" t="s">
        <v>44</v>
      </c>
      <c r="G13" s="22" t="s">
        <v>43</v>
      </c>
      <c r="H13" s="22" t="s">
        <v>72</v>
      </c>
      <c r="I13" s="40" t="s">
        <v>49</v>
      </c>
      <c r="J13" s="187" t="s">
        <v>42</v>
      </c>
      <c r="K13" s="40" t="s">
        <v>49</v>
      </c>
      <c r="L13" s="187" t="s">
        <v>42</v>
      </c>
      <c r="M13" s="40" t="s">
        <v>49</v>
      </c>
      <c r="N13" s="143" t="s">
        <v>49</v>
      </c>
      <c r="O13" s="22" t="s">
        <v>80</v>
      </c>
      <c r="P13" s="22" t="s">
        <v>80</v>
      </c>
      <c r="Q13" s="41"/>
      <c r="R13" s="22" t="s">
        <v>12</v>
      </c>
      <c r="S13" s="22" t="s">
        <v>12</v>
      </c>
      <c r="T13" s="22" t="s">
        <v>12</v>
      </c>
      <c r="U13" s="22" t="s">
        <v>12</v>
      </c>
      <c r="V13" s="22" t="s">
        <v>12</v>
      </c>
      <c r="W13" s="22" t="s">
        <v>12</v>
      </c>
      <c r="X13" s="22" t="s">
        <v>12</v>
      </c>
      <c r="Y13" s="22" t="s">
        <v>12</v>
      </c>
      <c r="Z13" s="22" t="s">
        <v>12</v>
      </c>
      <c r="AA13" s="22" t="s">
        <v>12</v>
      </c>
      <c r="AB13" s="41"/>
      <c r="AC13" s="42" t="s">
        <v>54</v>
      </c>
      <c r="AD13" s="42" t="s">
        <v>56</v>
      </c>
      <c r="AE13" s="41"/>
      <c r="AF13" s="48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</row>
    <row r="14" spans="1:32" s="75" customFormat="1" ht="12">
      <c r="A14" s="41"/>
      <c r="B14" s="144" t="s">
        <v>50</v>
      </c>
      <c r="C14" s="207"/>
      <c r="D14" s="208"/>
      <c r="E14" s="76"/>
      <c r="F14" s="144"/>
      <c r="I14" s="76"/>
      <c r="J14" s="188"/>
      <c r="K14" s="76"/>
      <c r="L14" s="188"/>
      <c r="M14" s="76"/>
      <c r="N14" s="144"/>
      <c r="O14" s="99" t="s">
        <v>82</v>
      </c>
      <c r="P14" s="99" t="s">
        <v>83</v>
      </c>
      <c r="Q14" s="41"/>
      <c r="R14" s="75">
        <v>0.45</v>
      </c>
      <c r="S14" s="75">
        <v>0.19</v>
      </c>
      <c r="T14" s="75">
        <v>2.6</v>
      </c>
      <c r="U14" s="75">
        <v>2500</v>
      </c>
      <c r="V14" s="75">
        <v>2.3</v>
      </c>
      <c r="W14" s="75">
        <v>2.6</v>
      </c>
      <c r="X14" s="75">
        <v>0.1</v>
      </c>
      <c r="Y14" s="75">
        <v>0.4</v>
      </c>
      <c r="Z14" s="75">
        <v>123</v>
      </c>
      <c r="AA14" s="75">
        <v>93</v>
      </c>
      <c r="AB14" s="41"/>
      <c r="AC14" s="77"/>
      <c r="AD14" s="77"/>
      <c r="AE14" s="41"/>
      <c r="AF14" s="48"/>
    </row>
    <row r="15" spans="1:32" s="99" customFormat="1" ht="12">
      <c r="A15" s="102"/>
      <c r="B15" s="145" t="s">
        <v>57</v>
      </c>
      <c r="C15" s="209"/>
      <c r="D15" s="210"/>
      <c r="E15" s="101"/>
      <c r="F15" s="201"/>
      <c r="I15" s="101"/>
      <c r="J15" s="189"/>
      <c r="K15" s="101"/>
      <c r="L15" s="189"/>
      <c r="M15" s="101"/>
      <c r="N15" s="201"/>
      <c r="O15" s="99" t="s">
        <v>85</v>
      </c>
      <c r="P15" s="99" t="s">
        <v>86</v>
      </c>
      <c r="Q15" s="102"/>
      <c r="R15" s="99">
        <v>1</v>
      </c>
      <c r="S15" s="99">
        <v>1</v>
      </c>
      <c r="T15" s="99">
        <v>1</v>
      </c>
      <c r="U15" s="99">
        <v>1</v>
      </c>
      <c r="V15" s="99">
        <v>1</v>
      </c>
      <c r="W15" s="99">
        <v>1</v>
      </c>
      <c r="X15" s="99">
        <v>1</v>
      </c>
      <c r="Y15" s="99">
        <v>1</v>
      </c>
      <c r="Z15" s="100">
        <v>2.7</v>
      </c>
      <c r="AA15" s="100">
        <v>2.7</v>
      </c>
      <c r="AB15" s="102"/>
      <c r="AC15" s="103" t="s">
        <v>65</v>
      </c>
      <c r="AD15" s="103" t="s">
        <v>66</v>
      </c>
      <c r="AE15" s="102"/>
      <c r="AF15" s="104"/>
    </row>
    <row r="16" spans="1:32" s="78" customFormat="1" ht="12.75">
      <c r="A16" s="81"/>
      <c r="B16" s="146"/>
      <c r="C16" s="211"/>
      <c r="D16" s="212"/>
      <c r="E16" s="79"/>
      <c r="F16" s="146"/>
      <c r="I16" s="79"/>
      <c r="J16" s="190"/>
      <c r="K16" s="79"/>
      <c r="L16" s="190"/>
      <c r="M16" s="79"/>
      <c r="N16" s="146"/>
      <c r="O16" s="160" t="s">
        <v>84</v>
      </c>
      <c r="P16" s="160" t="s">
        <v>84</v>
      </c>
      <c r="Q16" s="81"/>
      <c r="R16" s="78" t="s">
        <v>35</v>
      </c>
      <c r="S16" s="78" t="s">
        <v>35</v>
      </c>
      <c r="T16" s="78" t="s">
        <v>36</v>
      </c>
      <c r="U16" s="78" t="s">
        <v>73</v>
      </c>
      <c r="V16" s="78" t="s">
        <v>74</v>
      </c>
      <c r="W16" s="78" t="s">
        <v>74</v>
      </c>
      <c r="X16" s="78" t="s">
        <v>37</v>
      </c>
      <c r="Y16" s="78" t="s">
        <v>37</v>
      </c>
      <c r="Z16" s="78" t="s">
        <v>81</v>
      </c>
      <c r="AA16" s="78" t="s">
        <v>81</v>
      </c>
      <c r="AB16" s="81"/>
      <c r="AC16" s="80"/>
      <c r="AD16" s="80"/>
      <c r="AE16" s="81"/>
      <c r="AF16" s="49"/>
    </row>
    <row r="17" spans="1:153" s="21" customFormat="1" ht="12">
      <c r="A17" s="41"/>
      <c r="B17" s="147" t="s">
        <v>63</v>
      </c>
      <c r="C17" s="213"/>
      <c r="D17" s="214"/>
      <c r="E17" s="114"/>
      <c r="F17" s="202"/>
      <c r="G17" s="115"/>
      <c r="H17" s="115"/>
      <c r="I17" s="114"/>
      <c r="J17" s="191"/>
      <c r="K17" s="114"/>
      <c r="L17" s="191"/>
      <c r="M17" s="114"/>
      <c r="N17" s="202"/>
      <c r="O17" s="115"/>
      <c r="P17" s="115"/>
      <c r="Q17" s="41"/>
      <c r="R17" s="136"/>
      <c r="S17" s="115"/>
      <c r="T17" s="115"/>
      <c r="U17" s="115"/>
      <c r="V17" s="115"/>
      <c r="W17" s="115"/>
      <c r="X17" s="115"/>
      <c r="Y17" s="115"/>
      <c r="Z17" s="115"/>
      <c r="AA17" s="115"/>
      <c r="AB17" s="37"/>
      <c r="AC17" s="38"/>
      <c r="AD17" s="38"/>
      <c r="AE17" s="41"/>
      <c r="AF17" s="48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</row>
    <row r="18" spans="1:153" s="21" customFormat="1" ht="12">
      <c r="A18" s="41"/>
      <c r="B18" s="147" t="s">
        <v>64</v>
      </c>
      <c r="C18" s="213">
        <v>2</v>
      </c>
      <c r="D18" s="214">
        <v>6</v>
      </c>
      <c r="E18" s="114">
        <v>4600</v>
      </c>
      <c r="F18" s="202">
        <v>16800</v>
      </c>
      <c r="G18" s="115">
        <v>0</v>
      </c>
      <c r="H18" s="115">
        <v>0</v>
      </c>
      <c r="I18" s="114">
        <v>0</v>
      </c>
      <c r="J18" s="191">
        <v>25</v>
      </c>
      <c r="K18" s="114">
        <v>12000</v>
      </c>
      <c r="L18" s="191">
        <v>45</v>
      </c>
      <c r="M18" s="114">
        <v>5000</v>
      </c>
      <c r="N18" s="202">
        <v>100</v>
      </c>
      <c r="O18" s="115">
        <v>0</v>
      </c>
      <c r="P18" s="115">
        <v>0</v>
      </c>
      <c r="Q18" s="41"/>
      <c r="R18" s="137">
        <f>R$14*R$15*E18</f>
        <v>2070</v>
      </c>
      <c r="S18" s="116">
        <f>S$14*S$15*F18</f>
        <v>3192</v>
      </c>
      <c r="T18" s="116">
        <f>T$14*T$15*G18</f>
        <v>0</v>
      </c>
      <c r="U18" s="116">
        <f>U$14*U$15*H18</f>
        <v>0</v>
      </c>
      <c r="V18" s="116">
        <f>I18/J18*V$14*V$15*4.54</f>
        <v>0</v>
      </c>
      <c r="W18" s="116">
        <f>K18/L18*W$14*W$15*4.54</f>
        <v>3147.7333333333336</v>
      </c>
      <c r="X18" s="116">
        <f>X$14*X$15*M18</f>
        <v>500</v>
      </c>
      <c r="Y18" s="116">
        <f>Y$14*Y$15*N18</f>
        <v>40</v>
      </c>
      <c r="Z18" s="116">
        <f>Z$14*Z$15*O18</f>
        <v>0</v>
      </c>
      <c r="AA18" s="116">
        <f>AA$14*AA$15*P18</f>
        <v>0</v>
      </c>
      <c r="AB18" s="37"/>
      <c r="AC18" s="38">
        <f>SUM(R18:AA18)/1000</f>
        <v>8.949733333333334</v>
      </c>
      <c r="AD18" s="38">
        <f>AC18/C18</f>
        <v>4.474866666666667</v>
      </c>
      <c r="AE18" s="41"/>
      <c r="AF18" s="48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</row>
    <row r="19" spans="1:153" s="22" customFormat="1" ht="12.75" thickBot="1">
      <c r="A19" s="41"/>
      <c r="B19" s="148"/>
      <c r="C19" s="215"/>
      <c r="D19" s="216"/>
      <c r="E19" s="118"/>
      <c r="F19" s="148"/>
      <c r="G19" s="117"/>
      <c r="H19" s="117"/>
      <c r="I19" s="118"/>
      <c r="J19" s="192"/>
      <c r="K19" s="118"/>
      <c r="L19" s="192"/>
      <c r="M19" s="118"/>
      <c r="N19" s="148"/>
      <c r="O19" s="117"/>
      <c r="P19" s="117"/>
      <c r="Q19" s="41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41"/>
      <c r="AC19" s="42"/>
      <c r="AD19" s="42"/>
      <c r="AE19" s="41"/>
      <c r="AF19" s="48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</row>
    <row r="20" spans="1:153" ht="12.75">
      <c r="A20" s="81"/>
      <c r="B20" s="149"/>
      <c r="C20" s="217"/>
      <c r="D20" s="218"/>
      <c r="E20" s="24"/>
      <c r="F20" s="149"/>
      <c r="I20" s="24"/>
      <c r="J20" s="193"/>
      <c r="K20" s="24"/>
      <c r="L20" s="193"/>
      <c r="M20" s="24"/>
      <c r="N20" s="149"/>
      <c r="Q20" s="81"/>
      <c r="R20" s="138"/>
      <c r="S20" s="107"/>
      <c r="T20" s="107"/>
      <c r="U20" s="107"/>
      <c r="V20" s="107"/>
      <c r="W20" s="107"/>
      <c r="X20" s="107"/>
      <c r="Y20" s="107"/>
      <c r="Z20" s="107"/>
      <c r="AA20" s="107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</row>
    <row r="21" spans="1:32" s="127" customFormat="1" ht="15.75">
      <c r="A21" s="131"/>
      <c r="B21" s="236" t="s">
        <v>58</v>
      </c>
      <c r="C21" s="237">
        <v>1</v>
      </c>
      <c r="D21" s="238">
        <v>1</v>
      </c>
      <c r="E21" s="239">
        <v>0</v>
      </c>
      <c r="F21" s="240">
        <v>0</v>
      </c>
      <c r="G21" s="241">
        <v>0</v>
      </c>
      <c r="H21" s="241">
        <v>0</v>
      </c>
      <c r="I21" s="239">
        <v>0</v>
      </c>
      <c r="J21" s="242">
        <v>30</v>
      </c>
      <c r="K21" s="239">
        <v>0</v>
      </c>
      <c r="L21" s="242">
        <v>40</v>
      </c>
      <c r="M21" s="239">
        <v>0</v>
      </c>
      <c r="N21" s="240">
        <v>0</v>
      </c>
      <c r="O21" s="241">
        <v>0</v>
      </c>
      <c r="P21" s="241">
        <v>0</v>
      </c>
      <c r="Q21" s="131"/>
      <c r="R21" s="137">
        <f>R$14*R$15*E21</f>
        <v>0</v>
      </c>
      <c r="S21" s="116">
        <f>S$14*S$15*F21</f>
        <v>0</v>
      </c>
      <c r="T21" s="116">
        <f>T$14*T$15*G21</f>
        <v>0</v>
      </c>
      <c r="U21" s="116">
        <f>U$14*U$15*H21</f>
        <v>0</v>
      </c>
      <c r="V21" s="116">
        <f>I21/J21*V$14*V$15*4.54</f>
        <v>0</v>
      </c>
      <c r="W21" s="116">
        <f>K21/L21*W$14*W$15*4.54</f>
        <v>0</v>
      </c>
      <c r="X21" s="116">
        <f>X$14*X$15*M21</f>
        <v>0</v>
      </c>
      <c r="Y21" s="116">
        <f>Y$14*Y$15*N21</f>
        <v>0</v>
      </c>
      <c r="Z21" s="116">
        <f>Z$14*Z$15*O21</f>
        <v>0</v>
      </c>
      <c r="AA21" s="116">
        <f>AA$14*AA$15*P21</f>
        <v>0</v>
      </c>
      <c r="AB21" s="128"/>
      <c r="AC21" s="129">
        <f>SUM(R21:AA21)/1000</f>
        <v>0</v>
      </c>
      <c r="AD21" s="129">
        <f>AC21/C21</f>
        <v>0</v>
      </c>
      <c r="AE21" s="128"/>
      <c r="AF21" s="130"/>
    </row>
    <row r="22" spans="1:32" s="57" customFormat="1" ht="12.75">
      <c r="A22" s="81"/>
      <c r="B22" s="246" t="s">
        <v>94</v>
      </c>
      <c r="C22" s="219"/>
      <c r="D22" s="220"/>
      <c r="E22" s="194"/>
      <c r="F22" s="109"/>
      <c r="I22" s="194"/>
      <c r="J22" s="195"/>
      <c r="K22" s="194"/>
      <c r="L22" s="195"/>
      <c r="M22" s="194"/>
      <c r="N22" s="109"/>
      <c r="Q22" s="81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81"/>
      <c r="AC22" s="58"/>
      <c r="AD22" s="58"/>
      <c r="AE22" s="81"/>
      <c r="AF22" s="49"/>
    </row>
    <row r="23" spans="1:31" ht="12.75">
      <c r="A23" s="81"/>
      <c r="B23" s="122" t="s">
        <v>63</v>
      </c>
      <c r="C23" s="221"/>
      <c r="D23" s="222"/>
      <c r="E23" s="196"/>
      <c r="F23" s="203"/>
      <c r="G23" s="60"/>
      <c r="H23" s="60"/>
      <c r="I23" s="196"/>
      <c r="J23" s="197"/>
      <c r="K23" s="196"/>
      <c r="L23" s="197"/>
      <c r="M23" s="196"/>
      <c r="N23" s="203"/>
      <c r="O23" s="60"/>
      <c r="P23" s="60"/>
      <c r="Q23" s="81"/>
      <c r="R23" s="139"/>
      <c r="S23" s="120"/>
      <c r="T23" s="120"/>
      <c r="U23" s="120"/>
      <c r="V23" s="120"/>
      <c r="W23" s="120"/>
      <c r="X23" s="120"/>
      <c r="Y23" s="120"/>
      <c r="Z23" s="120"/>
      <c r="AA23" s="120"/>
      <c r="AB23" s="81"/>
      <c r="AE23" s="81"/>
    </row>
    <row r="24" spans="1:32" s="95" customFormat="1" ht="12.75">
      <c r="A24" s="96"/>
      <c r="B24" s="150" t="s">
        <v>19</v>
      </c>
      <c r="C24" s="223">
        <v>2</v>
      </c>
      <c r="D24" s="224">
        <v>4</v>
      </c>
      <c r="E24" s="123">
        <v>3300</v>
      </c>
      <c r="F24" s="204">
        <v>20500</v>
      </c>
      <c r="G24" s="124"/>
      <c r="H24" s="124"/>
      <c r="I24" s="123">
        <v>6000</v>
      </c>
      <c r="J24" s="198">
        <v>25</v>
      </c>
      <c r="K24" s="123"/>
      <c r="L24" s="198">
        <v>35</v>
      </c>
      <c r="M24" s="123">
        <v>10000</v>
      </c>
      <c r="N24" s="204">
        <v>200</v>
      </c>
      <c r="O24" s="124">
        <v>3</v>
      </c>
      <c r="P24" s="124">
        <v>0</v>
      </c>
      <c r="Q24" s="96"/>
      <c r="R24" s="137">
        <f>R$14*R$15*E24</f>
        <v>1485</v>
      </c>
      <c r="S24" s="116">
        <f>S$14*S$15*F24</f>
        <v>3895</v>
      </c>
      <c r="T24" s="116">
        <f>T$14*T$15*G24</f>
        <v>0</v>
      </c>
      <c r="U24" s="116">
        <f>U$14*U$15*H24</f>
        <v>0</v>
      </c>
      <c r="V24" s="116">
        <f>I24/J24*V$14*V$15*4.54</f>
        <v>2506.08</v>
      </c>
      <c r="W24" s="116">
        <f>K24/L24*W$14*W$15*4.54</f>
        <v>0</v>
      </c>
      <c r="X24" s="116">
        <f>X$14*X$15*M24</f>
        <v>1000</v>
      </c>
      <c r="Y24" s="116">
        <f>Y$14*Y$15*N24</f>
        <v>80</v>
      </c>
      <c r="Z24" s="116">
        <f>Z$14*Z$15*O24</f>
        <v>996.3000000000001</v>
      </c>
      <c r="AA24" s="116">
        <f>AA$14*AA$15*P24</f>
        <v>0</v>
      </c>
      <c r="AB24" s="96"/>
      <c r="AC24" s="97">
        <f>SUM(R24:AA24)/1000</f>
        <v>9.96238</v>
      </c>
      <c r="AD24" s="97">
        <f>AC24/C24</f>
        <v>4.98119</v>
      </c>
      <c r="AE24" s="96"/>
      <c r="AF24" s="98"/>
    </row>
    <row r="25" spans="1:32" s="57" customFormat="1" ht="12.75">
      <c r="A25" s="81"/>
      <c r="B25" s="151" t="s">
        <v>62</v>
      </c>
      <c r="C25" s="225"/>
      <c r="D25" s="226"/>
      <c r="E25" s="125"/>
      <c r="F25" s="205"/>
      <c r="G25" s="126"/>
      <c r="H25" s="126"/>
      <c r="I25" s="125"/>
      <c r="J25" s="199"/>
      <c r="K25" s="125"/>
      <c r="L25" s="199"/>
      <c r="M25" s="125"/>
      <c r="N25" s="205"/>
      <c r="O25" s="126"/>
      <c r="P25" s="126"/>
      <c r="Q25" s="8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81"/>
      <c r="AC25" s="58"/>
      <c r="AD25" s="58"/>
      <c r="AE25" s="81"/>
      <c r="AF25" s="49"/>
    </row>
    <row r="26" spans="1:27" ht="12.75">
      <c r="A26" s="81"/>
      <c r="B26" s="149"/>
      <c r="Q26" s="81"/>
      <c r="R26" s="140"/>
      <c r="S26" s="106"/>
      <c r="T26" s="106"/>
      <c r="U26" s="106"/>
      <c r="V26" s="106"/>
      <c r="W26" s="106"/>
      <c r="X26" s="106"/>
      <c r="Y26" s="106"/>
      <c r="Z26" s="106"/>
      <c r="AA26" s="106"/>
    </row>
    <row r="27" spans="1:18" ht="12.75">
      <c r="A27" s="81"/>
      <c r="B27" s="149"/>
      <c r="Q27" s="81"/>
      <c r="R27" s="55"/>
    </row>
    <row r="28" spans="1:18" ht="12.75">
      <c r="A28" s="81"/>
      <c r="B28" s="149"/>
      <c r="Q28" s="81"/>
      <c r="R28" s="55"/>
    </row>
    <row r="29" spans="1:25" ht="12.75">
      <c r="A29" s="81"/>
      <c r="B29" s="149"/>
      <c r="F29" s="113" t="s">
        <v>77</v>
      </c>
      <c r="G29" s="110"/>
      <c r="H29" s="110"/>
      <c r="I29" s="110"/>
      <c r="J29" s="111"/>
      <c r="K29" s="112"/>
      <c r="Q29" s="81"/>
      <c r="R29" s="55"/>
      <c r="T29" s="156" t="s">
        <v>68</v>
      </c>
      <c r="U29" s="157"/>
      <c r="V29" s="157"/>
      <c r="W29" s="157"/>
      <c r="X29" s="158"/>
      <c r="Y29" s="159"/>
    </row>
    <row r="30" spans="1:25" ht="12.75">
      <c r="A30" s="81"/>
      <c r="B30" s="149"/>
      <c r="Q30" s="81"/>
      <c r="R30" s="55"/>
      <c r="T30" s="152" t="s">
        <v>67</v>
      </c>
      <c r="U30" s="153"/>
      <c r="V30" s="153"/>
      <c r="W30" s="153"/>
      <c r="X30" s="154"/>
      <c r="Y30" s="155"/>
    </row>
    <row r="31" spans="1:18" ht="12.75">
      <c r="A31" s="81"/>
      <c r="B31" s="149"/>
      <c r="Q31" s="81"/>
      <c r="R31" s="55"/>
    </row>
    <row r="32" spans="1:18" ht="12.75">
      <c r="A32" s="81"/>
      <c r="B32" s="149"/>
      <c r="Q32" s="81"/>
      <c r="R32" s="55"/>
    </row>
    <row r="33" spans="1:18" ht="12.75">
      <c r="A33" s="81"/>
      <c r="B33" s="149"/>
      <c r="Q33" s="81"/>
      <c r="R33" s="55"/>
    </row>
    <row r="34" spans="1:18" ht="12.75">
      <c r="A34" s="81"/>
      <c r="B34" s="149"/>
      <c r="Q34" s="81"/>
      <c r="R34" s="55"/>
    </row>
    <row r="35" spans="1:18" ht="12.75">
      <c r="A35" s="81"/>
      <c r="B35" s="149"/>
      <c r="Q35" s="81"/>
      <c r="R35" s="55"/>
    </row>
    <row r="36" spans="1:18" ht="12.75">
      <c r="A36" s="81"/>
      <c r="B36" s="149"/>
      <c r="Q36" s="81"/>
      <c r="R36" s="55"/>
    </row>
    <row r="37" spans="1:18" ht="12.75">
      <c r="A37" s="81"/>
      <c r="B37" s="149"/>
      <c r="Q37" s="81"/>
      <c r="R37" s="55"/>
    </row>
    <row r="38" spans="1:18" ht="12.75">
      <c r="A38" s="81"/>
      <c r="B38" s="149"/>
      <c r="Q38" s="81"/>
      <c r="R38" s="55"/>
    </row>
    <row r="39" spans="1:18" ht="12.75">
      <c r="A39" s="81"/>
      <c r="B39" s="149"/>
      <c r="Q39" s="81"/>
      <c r="R39" s="55"/>
    </row>
    <row r="40" spans="1:18" ht="12.75">
      <c r="A40" s="81"/>
      <c r="B40" s="149"/>
      <c r="Q40" s="81"/>
      <c r="R40" s="55"/>
    </row>
    <row r="41" spans="1:18" ht="12.75">
      <c r="A41" s="81"/>
      <c r="B41" s="149"/>
      <c r="Q41" s="81"/>
      <c r="R41" s="55"/>
    </row>
    <row r="42" spans="1:18" ht="12.75">
      <c r="A42" s="81"/>
      <c r="B42" s="149"/>
      <c r="Q42" s="81"/>
      <c r="R42" s="55"/>
    </row>
    <row r="43" spans="1:18" ht="12.75">
      <c r="A43" s="81"/>
      <c r="B43" s="149"/>
      <c r="Q43" s="81"/>
      <c r="R43" s="55"/>
    </row>
    <row r="44" spans="1:18" ht="12.75">
      <c r="A44" s="81"/>
      <c r="B44" s="149"/>
      <c r="Q44" s="81"/>
      <c r="R44" s="55"/>
    </row>
    <row r="45" spans="1:18" ht="12.75">
      <c r="A45" s="81"/>
      <c r="B45" s="149"/>
      <c r="Q45" s="81"/>
      <c r="R45" s="55"/>
    </row>
    <row r="46" spans="1:18" ht="12.75">
      <c r="A46" s="81"/>
      <c r="B46" s="149"/>
      <c r="Q46" s="81"/>
      <c r="R46" s="55"/>
    </row>
    <row r="47" spans="1:18" ht="12.75">
      <c r="A47" s="81"/>
      <c r="B47" s="149"/>
      <c r="Q47" s="81"/>
      <c r="R47" s="55"/>
    </row>
    <row r="48" spans="1:18" ht="12.75">
      <c r="A48" s="81"/>
      <c r="B48" s="149"/>
      <c r="Q48" s="81"/>
      <c r="R48" s="55"/>
    </row>
    <row r="49" spans="1:18" ht="12.75">
      <c r="A49" s="81"/>
      <c r="B49" s="149"/>
      <c r="Q49" s="81"/>
      <c r="R49" s="55"/>
    </row>
    <row r="50" spans="1:18" ht="12.75">
      <c r="A50" s="81"/>
      <c r="B50" s="149"/>
      <c r="Q50" s="81"/>
      <c r="R50" s="55"/>
    </row>
    <row r="51" spans="1:18" ht="12.75">
      <c r="A51" s="81"/>
      <c r="B51" s="149"/>
      <c r="Q51" s="81"/>
      <c r="R51" s="55"/>
    </row>
    <row r="52" spans="1:18" ht="12.75">
      <c r="A52" s="81"/>
      <c r="B52" s="149"/>
      <c r="Q52" s="81"/>
      <c r="R52" s="55"/>
    </row>
    <row r="53" spans="1:18" ht="12.75">
      <c r="A53" s="81"/>
      <c r="B53" s="149"/>
      <c r="Q53" s="81"/>
      <c r="R53" s="55"/>
    </row>
    <row r="54" spans="1:18" ht="12.75">
      <c r="A54" s="81"/>
      <c r="B54" s="149"/>
      <c r="Q54" s="81"/>
      <c r="R54" s="55"/>
    </row>
    <row r="55" spans="1:18" ht="12.75">
      <c r="A55" s="81"/>
      <c r="B55" s="149"/>
      <c r="Q55" s="81"/>
      <c r="R55" s="55"/>
    </row>
    <row r="56" spans="1:18" ht="12.75">
      <c r="A56" s="81"/>
      <c r="B56" s="149"/>
      <c r="Q56" s="81"/>
      <c r="R56" s="55"/>
    </row>
    <row r="57" spans="1:18" ht="12.75">
      <c r="A57" s="81"/>
      <c r="B57" s="149"/>
      <c r="Q57" s="81"/>
      <c r="R57" s="55"/>
    </row>
    <row r="58" spans="1:18" ht="12.75">
      <c r="A58" s="81"/>
      <c r="B58" s="149"/>
      <c r="Q58" s="81"/>
      <c r="R58" s="55"/>
    </row>
    <row r="59" spans="1:18" ht="12.75">
      <c r="A59" s="81"/>
      <c r="B59" s="149"/>
      <c r="Q59" s="81"/>
      <c r="R59" s="55"/>
    </row>
    <row r="60" spans="1:18" ht="12.75">
      <c r="A60" s="81"/>
      <c r="B60" s="149"/>
      <c r="Q60" s="81"/>
      <c r="R60" s="55"/>
    </row>
    <row r="61" spans="1:18" ht="12.75">
      <c r="A61" s="81"/>
      <c r="B61" s="149"/>
      <c r="Q61" s="81"/>
      <c r="R61" s="55"/>
    </row>
    <row r="62" spans="1:18" ht="12.75">
      <c r="A62" s="81"/>
      <c r="Q62" s="81"/>
      <c r="R62" s="55"/>
    </row>
    <row r="63" spans="1:18" ht="12.75">
      <c r="A63" s="81"/>
      <c r="Q63" s="81"/>
      <c r="R63" s="55"/>
    </row>
    <row r="64" spans="1:18" ht="12.75">
      <c r="A64" s="81"/>
      <c r="Q64" s="81"/>
      <c r="R64" s="55"/>
    </row>
    <row r="65" spans="1:18" ht="12.75">
      <c r="A65" s="81"/>
      <c r="Q65" s="81"/>
      <c r="R65" s="55"/>
    </row>
    <row r="66" spans="1:18" ht="12.75">
      <c r="A66" s="81"/>
      <c r="Q66" s="81"/>
      <c r="R66" s="55"/>
    </row>
    <row r="67" spans="1:18" ht="12.75">
      <c r="A67" s="81"/>
      <c r="Q67" s="81"/>
      <c r="R67" s="55"/>
    </row>
    <row r="68" spans="1:18" ht="12.75">
      <c r="A68" s="81"/>
      <c r="Q68" s="81"/>
      <c r="R68" s="55"/>
    </row>
    <row r="69" spans="1:17" ht="12.75">
      <c r="A69" s="81"/>
      <c r="Q69" s="81"/>
    </row>
    <row r="70" spans="1:17" ht="12.75">
      <c r="A70" s="81"/>
      <c r="Q70" s="81"/>
    </row>
    <row r="71" spans="1:17" ht="12.75">
      <c r="A71" s="81"/>
      <c r="Q71" s="81"/>
    </row>
    <row r="72" spans="1:17" ht="12.75">
      <c r="A72" s="81"/>
      <c r="Q72" s="81"/>
    </row>
    <row r="73" spans="1:17" ht="12.75">
      <c r="A73" s="81"/>
      <c r="Q73" s="81"/>
    </row>
    <row r="74" spans="1:17" ht="12.75">
      <c r="A74" s="81"/>
      <c r="Q74" s="81"/>
    </row>
    <row r="75" spans="1:17" ht="12.75">
      <c r="A75" s="81"/>
      <c r="Q75" s="81"/>
    </row>
    <row r="76" spans="1:17" ht="12.75">
      <c r="A76" s="81"/>
      <c r="Q76" s="81"/>
    </row>
    <row r="77" spans="1:17" ht="12.75">
      <c r="A77" s="81"/>
      <c r="Q77" s="81"/>
    </row>
    <row r="78" spans="1:17" ht="12.75">
      <c r="A78" s="81"/>
      <c r="Q78" s="81"/>
    </row>
    <row r="79" spans="1:17" ht="12.75">
      <c r="A79" s="81"/>
      <c r="Q79" s="81"/>
    </row>
    <row r="80" spans="1:17" ht="12.75">
      <c r="A80" s="81"/>
      <c r="Q80" s="81"/>
    </row>
    <row r="81" spans="1:17" ht="12.75">
      <c r="A81" s="81"/>
      <c r="Q81" s="81"/>
    </row>
    <row r="82" spans="1:17" ht="12.75">
      <c r="A82" s="81"/>
      <c r="Q82" s="81"/>
    </row>
    <row r="83" spans="1:17" ht="12.75">
      <c r="A83" s="81"/>
      <c r="Q83" s="81"/>
    </row>
    <row r="84" spans="1:17" ht="12.75">
      <c r="A84" s="81"/>
      <c r="Q84" s="81"/>
    </row>
    <row r="85" spans="1:17" ht="12.75">
      <c r="A85" s="81"/>
      <c r="Q85" s="81"/>
    </row>
    <row r="86" spans="1:17" ht="12.75">
      <c r="A86" s="81"/>
      <c r="Q86" s="81"/>
    </row>
    <row r="87" ht="12.75">
      <c r="Q87" s="81"/>
    </row>
    <row r="88" ht="12.75">
      <c r="Q88" s="81"/>
    </row>
    <row r="89" ht="12.75">
      <c r="Q89" s="81"/>
    </row>
    <row r="90" ht="12.75">
      <c r="Q90" s="81"/>
    </row>
    <row r="91" ht="12.75">
      <c r="Q91" s="81"/>
    </row>
    <row r="92" ht="12.75">
      <c r="Q92" s="81"/>
    </row>
    <row r="93" ht="12.75">
      <c r="Q93" s="81"/>
    </row>
  </sheetData>
  <sheetProtection/>
  <printOptions/>
  <pageMargins left="0.75" right="0.75" top="1" bottom="1" header="0.5" footer="0.5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L17" sqref="L17"/>
    </sheetView>
  </sheetViews>
  <sheetFormatPr defaultColWidth="8.8515625" defaultRowHeight="12.75"/>
  <cols>
    <col min="1" max="3" width="10.7109375" style="0" customWidth="1"/>
    <col min="4" max="4" width="12.57421875" style="0" customWidth="1"/>
    <col min="5" max="6" width="10.7109375" style="0" customWidth="1"/>
    <col min="7" max="7" width="14.8515625" style="0" customWidth="1"/>
    <col min="8" max="8" width="13.7109375" style="0" customWidth="1"/>
    <col min="9" max="9" width="13.421875" style="0" customWidth="1"/>
  </cols>
  <sheetData>
    <row r="1" spans="1:9" ht="25.5">
      <c r="A1" s="63" t="s">
        <v>20</v>
      </c>
      <c r="B1" s="61"/>
      <c r="C1" s="62" t="s">
        <v>93</v>
      </c>
      <c r="D1" s="61"/>
      <c r="E1" s="61"/>
      <c r="F1" s="61"/>
      <c r="G1" s="61"/>
      <c r="H1" s="61"/>
      <c r="I1" s="61"/>
    </row>
    <row r="2" spans="1:9" ht="12.75">
      <c r="A2" s="61"/>
      <c r="B2" s="61"/>
      <c r="C2" s="61"/>
      <c r="D2" s="61"/>
      <c r="E2" s="61"/>
      <c r="F2" s="61"/>
      <c r="G2" s="61"/>
      <c r="H2" s="61"/>
      <c r="I2" s="61"/>
    </row>
    <row r="4" spans="1:9" ht="15.75">
      <c r="A4" s="173" t="s">
        <v>21</v>
      </c>
      <c r="B4" s="59"/>
      <c r="C4" s="59"/>
      <c r="D4" s="59"/>
      <c r="E4" s="59"/>
      <c r="F4" s="59"/>
      <c r="G4" s="59"/>
      <c r="H4" s="59"/>
      <c r="I4" s="59"/>
    </row>
    <row r="5" spans="1:9" s="175" customFormat="1" ht="12.75">
      <c r="A5" s="174"/>
      <c r="B5" s="174"/>
      <c r="C5" s="174"/>
      <c r="D5" s="174"/>
      <c r="E5" s="174"/>
      <c r="F5" s="174"/>
      <c r="G5" s="174"/>
      <c r="H5" s="174"/>
      <c r="I5" s="174"/>
    </row>
    <row r="6" spans="1:9" s="175" customFormat="1" ht="12.75">
      <c r="A6" s="174" t="s">
        <v>32</v>
      </c>
      <c r="B6" s="174"/>
      <c r="C6" s="174"/>
      <c r="D6" s="174"/>
      <c r="E6" s="174"/>
      <c r="F6" s="174"/>
      <c r="G6" s="174"/>
      <c r="H6" s="174"/>
      <c r="I6" s="174"/>
    </row>
    <row r="7" spans="1:9" s="175" customFormat="1" ht="12.75">
      <c r="A7" s="174"/>
      <c r="B7" s="174"/>
      <c r="C7" s="174"/>
      <c r="D7" s="174"/>
      <c r="E7" s="174"/>
      <c r="F7" s="174"/>
      <c r="G7" s="174"/>
      <c r="H7" s="174"/>
      <c r="I7" s="174"/>
    </row>
    <row r="8" spans="1:9" s="175" customFormat="1" ht="12.75">
      <c r="A8" s="180" t="s">
        <v>79</v>
      </c>
      <c r="B8" s="181"/>
      <c r="C8" s="181"/>
      <c r="D8" s="181"/>
      <c r="E8" s="182"/>
      <c r="F8" s="174"/>
      <c r="G8" s="174"/>
      <c r="H8" s="174"/>
      <c r="I8" s="174"/>
    </row>
    <row r="9" spans="1:9" s="175" customFormat="1" ht="12.75">
      <c r="A9" s="177" t="s">
        <v>33</v>
      </c>
      <c r="B9" s="178"/>
      <c r="C9" s="178"/>
      <c r="D9" s="178"/>
      <c r="E9" s="179"/>
      <c r="F9" s="174"/>
      <c r="G9" s="174"/>
      <c r="H9" s="174"/>
      <c r="I9" s="174"/>
    </row>
    <row r="10" spans="1:9" s="175" customFormat="1" ht="12.75">
      <c r="A10" s="174"/>
      <c r="B10" s="174"/>
      <c r="C10" s="174"/>
      <c r="D10" s="174"/>
      <c r="E10" s="174"/>
      <c r="F10" s="174"/>
      <c r="G10" s="174"/>
      <c r="H10" s="174"/>
      <c r="I10" s="174"/>
    </row>
    <row r="11" spans="1:9" s="175" customFormat="1" ht="12.75">
      <c r="A11" s="174" t="s">
        <v>34</v>
      </c>
      <c r="B11" s="174"/>
      <c r="C11" s="174"/>
      <c r="D11" s="174"/>
      <c r="E11" s="174"/>
      <c r="F11" s="174"/>
      <c r="G11" s="174"/>
      <c r="H11" s="174"/>
      <c r="I11" s="174"/>
    </row>
    <row r="12" spans="1:9" s="175" customFormat="1" ht="12.75">
      <c r="A12" s="174"/>
      <c r="B12" s="174"/>
      <c r="C12" s="174"/>
      <c r="D12" s="174"/>
      <c r="E12" s="174"/>
      <c r="F12" s="174"/>
      <c r="G12" s="174"/>
      <c r="H12" s="174"/>
      <c r="I12" s="174"/>
    </row>
    <row r="13" spans="1:11" s="175" customFormat="1" ht="12.75">
      <c r="A13" s="174" t="s">
        <v>92</v>
      </c>
      <c r="B13" s="174"/>
      <c r="C13" s="174"/>
      <c r="D13" s="174"/>
      <c r="E13" s="174"/>
      <c r="F13" s="174"/>
      <c r="G13" s="174"/>
      <c r="H13" s="174"/>
      <c r="I13" s="174"/>
      <c r="K13" s="176"/>
    </row>
    <row r="14" spans="1:11" s="175" customFormat="1" ht="12.75">
      <c r="A14" s="174"/>
      <c r="B14" s="174"/>
      <c r="C14" s="174"/>
      <c r="D14" s="174"/>
      <c r="E14" s="174"/>
      <c r="F14" s="174"/>
      <c r="G14" s="174"/>
      <c r="H14" s="174"/>
      <c r="I14" s="174"/>
      <c r="K14" s="176"/>
    </row>
    <row r="15" spans="1:11" s="175" customFormat="1" ht="12.75">
      <c r="A15" s="174"/>
      <c r="B15" s="174"/>
      <c r="C15" s="174"/>
      <c r="D15" s="174"/>
      <c r="E15" s="174"/>
      <c r="F15" s="174"/>
      <c r="G15" s="174"/>
      <c r="H15" s="174"/>
      <c r="I15" s="174"/>
      <c r="K15" s="176"/>
    </row>
    <row r="19" spans="1:9" s="245" customFormat="1" ht="12.75">
      <c r="A19" s="170" t="s">
        <v>22</v>
      </c>
      <c r="B19" s="170"/>
      <c r="C19" s="170" t="s">
        <v>90</v>
      </c>
      <c r="D19" s="170"/>
      <c r="F19" s="169" t="s">
        <v>23</v>
      </c>
      <c r="G19" s="169"/>
      <c r="H19" s="169" t="s">
        <v>91</v>
      </c>
      <c r="I19" s="169"/>
    </row>
    <row r="20" spans="1:9" ht="12.75">
      <c r="A20" s="60"/>
      <c r="B20" s="60"/>
      <c r="C20" s="60"/>
      <c r="D20" s="60"/>
      <c r="F20" s="25"/>
      <c r="G20" s="25"/>
      <c r="H20" s="25"/>
      <c r="I20" s="25"/>
    </row>
    <row r="21" spans="1:9" ht="12.75">
      <c r="A21" s="60"/>
      <c r="B21" s="60" t="s">
        <v>24</v>
      </c>
      <c r="C21" s="60"/>
      <c r="D21" s="60"/>
      <c r="F21" s="25"/>
      <c r="G21" s="25" t="s">
        <v>24</v>
      </c>
      <c r="H21" s="25"/>
      <c r="I21" s="25"/>
    </row>
    <row r="22" spans="1:9" ht="12.75">
      <c r="A22" s="60"/>
      <c r="B22" s="60" t="s">
        <v>25</v>
      </c>
      <c r="C22" s="166" t="s">
        <v>26</v>
      </c>
      <c r="D22" s="166" t="s">
        <v>27</v>
      </c>
      <c r="E22" s="167"/>
      <c r="F22" s="168"/>
      <c r="G22" s="168" t="s">
        <v>25</v>
      </c>
      <c r="H22" s="168" t="s">
        <v>26</v>
      </c>
      <c r="I22" s="168" t="s">
        <v>27</v>
      </c>
    </row>
    <row r="23" spans="1:9" ht="12.75">
      <c r="A23" s="60" t="s">
        <v>28</v>
      </c>
      <c r="B23" s="171">
        <v>25</v>
      </c>
      <c r="C23" s="171">
        <v>20</v>
      </c>
      <c r="D23" s="171">
        <v>15</v>
      </c>
      <c r="F23" s="25" t="s">
        <v>28</v>
      </c>
      <c r="G23" s="172">
        <v>35</v>
      </c>
      <c r="H23" s="172">
        <v>30</v>
      </c>
      <c r="I23" s="172">
        <v>25</v>
      </c>
    </row>
    <row r="24" spans="1:9" ht="12.75">
      <c r="A24" s="60" t="s">
        <v>29</v>
      </c>
      <c r="B24" s="170">
        <v>30</v>
      </c>
      <c r="C24" s="171">
        <v>25</v>
      </c>
      <c r="D24" s="171">
        <v>20</v>
      </c>
      <c r="F24" s="25" t="s">
        <v>29</v>
      </c>
      <c r="G24" s="169">
        <v>40</v>
      </c>
      <c r="H24" s="172">
        <v>35</v>
      </c>
      <c r="I24" s="172">
        <v>30</v>
      </c>
    </row>
    <row r="25" spans="1:9" ht="12.75">
      <c r="A25" s="60" t="s">
        <v>30</v>
      </c>
      <c r="B25" s="171">
        <v>35</v>
      </c>
      <c r="C25" s="170">
        <v>30</v>
      </c>
      <c r="D25" s="171">
        <v>25</v>
      </c>
      <c r="F25" s="25" t="s">
        <v>30</v>
      </c>
      <c r="G25" s="172">
        <v>45</v>
      </c>
      <c r="H25" s="169">
        <v>40</v>
      </c>
      <c r="I25" s="172">
        <v>35</v>
      </c>
    </row>
    <row r="26" spans="1:9" ht="12.75">
      <c r="A26" s="60" t="s">
        <v>31</v>
      </c>
      <c r="B26" s="171">
        <v>40</v>
      </c>
      <c r="C26" s="171">
        <v>35</v>
      </c>
      <c r="D26" s="170">
        <v>30</v>
      </c>
      <c r="F26" s="25" t="s">
        <v>31</v>
      </c>
      <c r="G26" s="172">
        <v>50</v>
      </c>
      <c r="H26" s="172">
        <v>45</v>
      </c>
      <c r="I26" s="169">
        <v>40</v>
      </c>
    </row>
    <row r="28" spans="1:9" ht="12.75">
      <c r="A28" s="228"/>
      <c r="B28" s="228"/>
      <c r="C28" s="228"/>
      <c r="D28" s="228"/>
      <c r="E28" s="229"/>
      <c r="F28" s="228"/>
      <c r="G28" s="228"/>
      <c r="H28" s="230"/>
      <c r="I28" s="228"/>
    </row>
    <row r="29" spans="1:9" ht="12.75">
      <c r="A29" s="228"/>
      <c r="B29" s="228"/>
      <c r="C29" s="228"/>
      <c r="D29" s="228"/>
      <c r="E29" s="231"/>
      <c r="F29" s="228"/>
      <c r="G29" s="228"/>
      <c r="H29" s="232"/>
      <c r="I29" s="232"/>
    </row>
    <row r="30" spans="1:14" ht="12.75">
      <c r="A30" s="228"/>
      <c r="B30" s="228"/>
      <c r="C30" s="228"/>
      <c r="D30" s="228"/>
      <c r="E30" s="231"/>
      <c r="F30" s="228"/>
      <c r="G30" s="228"/>
      <c r="H30" s="228"/>
      <c r="I30" s="228"/>
      <c r="N30" s="95"/>
    </row>
    <row r="31" spans="1:9" ht="12.75">
      <c r="A31" s="228"/>
      <c r="B31" s="228"/>
      <c r="C31" s="228"/>
      <c r="D31" s="228"/>
      <c r="E31" s="231"/>
      <c r="F31" s="228"/>
      <c r="G31" s="228"/>
      <c r="H31" s="228"/>
      <c r="I31" s="228"/>
    </row>
    <row r="32" spans="1:9" ht="12.75">
      <c r="A32" s="228"/>
      <c r="B32" s="228"/>
      <c r="C32" s="228"/>
      <c r="D32" s="233"/>
      <c r="E32" s="231"/>
      <c r="F32" s="234"/>
      <c r="G32" s="234"/>
      <c r="H32" s="235"/>
      <c r="I32" s="235"/>
    </row>
    <row r="33" spans="1:9" ht="12.75">
      <c r="A33" s="228"/>
      <c r="B33" s="228"/>
      <c r="C33" s="228"/>
      <c r="D33" s="233"/>
      <c r="E33" s="231"/>
      <c r="F33" s="234"/>
      <c r="G33" s="234"/>
      <c r="H33" s="235"/>
      <c r="I33" s="235"/>
    </row>
    <row r="34" spans="1:9" ht="12.75">
      <c r="A34" s="228"/>
      <c r="B34" s="228"/>
      <c r="C34" s="228"/>
      <c r="D34" s="233"/>
      <c r="E34" s="231"/>
      <c r="F34" s="234"/>
      <c r="G34" s="234"/>
      <c r="H34" s="235"/>
      <c r="I34" s="235"/>
    </row>
    <row r="35" spans="1:9" ht="12.75">
      <c r="A35" s="228"/>
      <c r="B35" s="228"/>
      <c r="C35" s="228"/>
      <c r="D35" s="233"/>
      <c r="E35" s="231"/>
      <c r="F35" s="234"/>
      <c r="G35" s="234"/>
      <c r="H35" s="235"/>
      <c r="I35" s="235"/>
    </row>
    <row r="36" spans="1:9" ht="12.75">
      <c r="A36" s="228"/>
      <c r="B36" s="228"/>
      <c r="C36" s="228"/>
      <c r="D36" s="233"/>
      <c r="E36" s="231"/>
      <c r="F36" s="234"/>
      <c r="G36" s="234"/>
      <c r="H36" s="235"/>
      <c r="I36" s="235"/>
    </row>
    <row r="37" spans="1:9" ht="12.75">
      <c r="A37" s="228"/>
      <c r="B37" s="228"/>
      <c r="C37" s="228"/>
      <c r="D37" s="233"/>
      <c r="E37" s="231"/>
      <c r="F37" s="234"/>
      <c r="G37" s="234"/>
      <c r="H37" s="235"/>
      <c r="I37" s="235"/>
    </row>
    <row r="38" spans="1:9" ht="12.75">
      <c r="A38" s="228"/>
      <c r="B38" s="228"/>
      <c r="C38" s="228"/>
      <c r="D38" s="233"/>
      <c r="E38" s="231"/>
      <c r="F38" s="234"/>
      <c r="G38" s="234"/>
      <c r="H38" s="235"/>
      <c r="I38" s="235"/>
    </row>
    <row r="39" spans="1:9" ht="12.75">
      <c r="A39" s="228"/>
      <c r="B39" s="228"/>
      <c r="C39" s="228"/>
      <c r="D39" s="233"/>
      <c r="E39" s="231"/>
      <c r="F39" s="234"/>
      <c r="G39" s="234"/>
      <c r="H39" s="235"/>
      <c r="I39" s="235"/>
    </row>
    <row r="40" spans="1:9" ht="12.75">
      <c r="A40" s="228"/>
      <c r="B40" s="228"/>
      <c r="C40" s="228"/>
      <c r="D40" s="233"/>
      <c r="E40" s="231"/>
      <c r="F40" s="234"/>
      <c r="G40" s="234"/>
      <c r="H40" s="235"/>
      <c r="I40" s="235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DRHampton</dc:creator>
  <cp:keywords/>
  <dc:description/>
  <cp:lastModifiedBy>David</cp:lastModifiedBy>
  <cp:lastPrinted>2007-10-05T18:19:46Z</cp:lastPrinted>
  <dcterms:created xsi:type="dcterms:W3CDTF">2006-02-11T10:08:52Z</dcterms:created>
  <dcterms:modified xsi:type="dcterms:W3CDTF">2009-05-22T15:07:50Z</dcterms:modified>
  <cp:category/>
  <cp:version/>
  <cp:contentType/>
  <cp:contentStatus/>
</cp:coreProperties>
</file>